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k\Documents\SM SŁONECZNA\! ZARZĄD\! STAN TECHNICZNY\Dach\20230106 Kosztorysy ofertowe dla 3 etapów\"/>
    </mc:Choice>
  </mc:AlternateContent>
  <xr:revisionPtr revIDLastSave="0" documentId="13_ncr:1_{EEE4AEB4-ABF0-4BD1-B13C-EE1636921B94}" xr6:coauthVersionLast="47" xr6:coauthVersionMax="47" xr10:uidLastSave="{00000000-0000-0000-0000-000000000000}"/>
  <bookViews>
    <workbookView xWindow="-120" yWindow="-120" windowWidth="29040" windowHeight="15840" xr2:uid="{D5E63F8B-7C42-4FFD-81DF-25CD2E4323E4}"/>
  </bookViews>
  <sheets>
    <sheet name="Kosztorysy Etap 2" sheetId="1" r:id="rId1"/>
  </sheets>
  <definedNames>
    <definedName name="_xlnm.Print_Area" localSheetId="0">'Kosztorysy Etap 2'!$A$1:$G$26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22" i="1" s="1"/>
  <c r="G24" i="1" s="1"/>
  <c r="G25" i="1" l="1"/>
  <c r="G26" i="1" s="1"/>
</calcChain>
</file>

<file path=xl/sharedStrings.xml><?xml version="1.0" encoding="utf-8"?>
<sst xmlns="http://schemas.openxmlformats.org/spreadsheetml/2006/main" count="83" uniqueCount="68">
  <si>
    <t>KOSZTORYS OFERTOWY</t>
  </si>
  <si>
    <t>Remont pokrycia dachowego budynku mieszkalnego przy ul. Sztabowej 78-80A we Wrocławiu - Etap 2.</t>
  </si>
  <si>
    <t>Lp.</t>
  </si>
  <si>
    <t>Podstawa</t>
  </si>
  <si>
    <t>Opis</t>
  </si>
  <si>
    <t>Jedn. miary</t>
  </si>
  <si>
    <t>Ilość</t>
  </si>
  <si>
    <t>Cena jednostkowa
(z narzutami)</t>
  </si>
  <si>
    <t>Wartość kosztorysowa
(z narzutami)</t>
  </si>
  <si>
    <t>Połacie pokryte blachą trapezową</t>
  </si>
  <si>
    <t>15.d.2</t>
  </si>
  <si>
    <t>KNR AT-26 0103-02</t>
  </si>
  <si>
    <t>Zabezpieczenie okien folią</t>
  </si>
  <si>
    <t>m2</t>
  </si>
  <si>
    <t>16.d.2</t>
  </si>
  <si>
    <t>KNR 0-25 0101-01</t>
  </si>
  <si>
    <t>Mycie konstrukcji pełnościennych wodą z detergentem pod ciśnieniem</t>
  </si>
  <si>
    <t>17.d.2</t>
  </si>
  <si>
    <t>KNR 4-01 0523-08</t>
  </si>
  <si>
    <t>Wstawienie i polutowanie małych łatek o powierzchni do 0,01 m2 z blachy ocynkowanej - PRZEZ ANALOGIĘ</t>
  </si>
  <si>
    <t>miejs
c.</t>
  </si>
  <si>
    <t>18.d.2</t>
  </si>
  <si>
    <t>KNR 0-25 0104-01</t>
  </si>
  <si>
    <t>Czyszczenie konstrukcji pełnościennych do stopnia St 2 - stan wyjściowy powierzchni B</t>
  </si>
  <si>
    <t>19.d.2</t>
  </si>
  <si>
    <t>KNR 0-25 0203-01 0201 D 03  analogia</t>
  </si>
  <si>
    <t>Malowanie natryskiem bezpowietrznym konstrukcji pełnościennych wyrobami jednoskładnikowymi - farby przeciwkorozyjne jednoskładnikowe o grubości ponad 70 mikrometrów (pierwsza warstwa) (zużycie teoretyczne 0.4 dm3 / m2) (np. Elastometal - NOXAN)</t>
  </si>
  <si>
    <t>20.d.2</t>
  </si>
  <si>
    <t>Malowanie natryskiem bezpowietrznym konstrukcji pełnościennych wyrobami jednoskładnikowymi - farby przeciwkorozyjne jednoskładnikowe o grubości ponad 70 mikrometrów (druga warstwa) (zużycie teoretyczne 0.4 dm3 / m2) (np. Elastometal - NOXAN)</t>
  </si>
  <si>
    <t>21.d.2</t>
  </si>
  <si>
    <t>Malowanie natryskiem bezpowietrznym konstrukcji pełnościennych wyrobami jednoskładnikowymi - farby przeciwkorozyjne jednoskładnikowe o grubości ponad 70 mikrometrów (nastepna warstwa) (zużycie teoretyczne 0.2 dm3 / m2) (np. Metal Unicoat - NOXAN) - tylko część dachu z balchy spadzistego.</t>
  </si>
  <si>
    <t>22.d.2</t>
  </si>
  <si>
    <t>KNR AT-27 0203-07 analogia</t>
  </si>
  <si>
    <t>Wtopienie wkładki zbrojącej w miejscach newralgicznych - kosze, obróbki okien, połaczenia blach, listwy kominowe, wsporniki ław kominiarskich, itp.</t>
  </si>
  <si>
    <t>23.d.2</t>
  </si>
  <si>
    <t>KNR 4-01 1212-55</t>
  </si>
  <si>
    <t>Dwukrotne malowanie farbą olejną kratek, drzwiczek wentylacyjnych itp. elementów o powierzchni do 0.1 m2 - malowanie klamer kominiarskich</t>
  </si>
  <si>
    <t>szt.</t>
  </si>
  <si>
    <t>24.d.2</t>
  </si>
  <si>
    <t>KNR 4-01 0535-03</t>
  </si>
  <si>
    <t>Rozebranie rynien z blachy nadającej się do użytku</t>
  </si>
  <si>
    <t>m</t>
  </si>
  <si>
    <t>25.d.2</t>
  </si>
  <si>
    <t>KNR 2-02 0508-04 z.sz. 2.11.  analogia</t>
  </si>
  <si>
    <t>Rynny dachowe półokrągłe o śr. 15 cm z blachy ocynkowanej - bud.o wysokości 26 m - rynny z odzysku malowane po zdjęciu</t>
  </si>
  <si>
    <t>26.d.2</t>
  </si>
  <si>
    <t xml:space="preserve">KNR 4-01 0526-06 z.sz. 2.5. </t>
  </si>
  <si>
    <t>Naprawa rynien bez zdejmowania przez sprawdzenie i polutowanie pęknięć - R*2</t>
  </si>
  <si>
    <t>27.d.2</t>
  </si>
  <si>
    <t>KNR 0-25 0202-01 0201 D 02  analogia</t>
  </si>
  <si>
    <t>Malowanie pędzlem lub wałkiem konstrukcji pełnościennych wyrobami jednoskładnikowymi - farby przeciwkorozyjne o grubości ponad 70 mikrometrów (pierwsza warstwa) (wydajność katalogowa 4 m2 / dm3)</t>
  </si>
  <si>
    <t>28.d.2</t>
  </si>
  <si>
    <t>Malowanie pędzlem lub wałkiem konstrukcji pełnościennych wyrobami jednoskładnikowymi - farby przeciwkorozyjne o grubości ponad 70 mikrometrów (druga warstwa) (wydajność katalogowa 4 m2 / dm3)</t>
  </si>
  <si>
    <t>29.d.2</t>
  </si>
  <si>
    <t xml:space="preserve"> cena zakładowa</t>
  </si>
  <si>
    <t>Projekt zajęcia chodnika i pasa drogowego wraz z uzgodnieniami</t>
  </si>
  <si>
    <t>kpl.</t>
  </si>
  <si>
    <t>30.d.2</t>
  </si>
  <si>
    <t xml:space="preserve"> wycena indywidualna</t>
  </si>
  <si>
    <t>Opłaty ZDiUM na czas wykonywanych robót. Przewiduje się zajęcie chodnika i/lub pasa drogowego od ulicy Sztabowej na czas max. 30 dni.  wykonanie mycia i wykonania warstw ochronnych pokrycia dachowego z blachy od ulicy (prace z podnosnika koszowego oraz ustawienie kontenerów na odpady</t>
  </si>
  <si>
    <t>31.d.2</t>
  </si>
  <si>
    <t>Wynajęcie podnosnika koszowego do prac związanych od strony ulicy Sztabowej. Max 30dni</t>
  </si>
  <si>
    <t>dni</t>
  </si>
  <si>
    <t>Razem: Połacie pokryte blachą trapezową</t>
  </si>
  <si>
    <t>WARTOŚĆ KOSZTORYSOWA ROBÓT NETTO</t>
  </si>
  <si>
    <t>PODATEK VAT</t>
  </si>
  <si>
    <t>stawka</t>
  </si>
  <si>
    <t>WARTOŚĆ KOSZTORYSOWA ROBÓT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</si>
</sst>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" fontId="0" fillId="2" borderId="0" xfId="0" applyNumberFormat="1" applyFill="1" applyAlignment="1">
      <alignment vertical="top"/>
    </xf>
    <xf numFmtId="0" fontId="0" fillId="2" borderId="0" xfId="0" applyFill="1"/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vertical="top" wrapText="1"/>
    </xf>
    <xf numFmtId="0" fontId="0" fillId="0" borderId="4" xfId="0" applyBorder="1" applyAlignment="1">
      <alignment horizontal="center" vertical="top"/>
    </xf>
    <xf numFmtId="164" fontId="0" fillId="0" borderId="4" xfId="0" applyNumberFormat="1" applyBorder="1" applyAlignment="1">
      <alignment vertical="top"/>
    </xf>
    <xf numFmtId="4" fontId="0" fillId="0" borderId="4" xfId="0" applyNumberFormat="1" applyBorder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4" fontId="0" fillId="0" borderId="0" xfId="0" applyNumberFormat="1" applyAlignment="1">
      <alignment vertical="top"/>
    </xf>
    <xf numFmtId="0" fontId="0" fillId="0" borderId="5" xfId="0" applyBorder="1" applyAlignment="1">
      <alignment vertical="top" wrapText="1"/>
    </xf>
    <xf numFmtId="0" fontId="0" fillId="0" borderId="5" xfId="0" applyBorder="1" applyAlignment="1">
      <alignment horizontal="center" vertical="top"/>
    </xf>
    <xf numFmtId="0" fontId="0" fillId="0" borderId="5" xfId="0" applyBorder="1" applyAlignment="1">
      <alignment vertical="top"/>
    </xf>
    <xf numFmtId="4" fontId="0" fillId="0" borderId="5" xfId="0" applyNumberFormat="1" applyBorder="1" applyAlignment="1">
      <alignment vertical="top"/>
    </xf>
    <xf numFmtId="0" fontId="2" fillId="2" borderId="1" xfId="0" applyFont="1" applyFill="1" applyBorder="1" applyAlignment="1">
      <alignment horizontal="center" vertical="top"/>
    </xf>
    <xf numFmtId="0" fontId="1" fillId="0" borderId="0" xfId="0" applyFont="1" applyAlignment="1">
      <alignment vertical="top"/>
    </xf>
    <xf numFmtId="0" fontId="0" fillId="2" borderId="0" xfId="0" applyFill="1" applyAlignment="1">
      <alignment horizontal="center" vertical="top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vertical="top"/>
    </xf>
    <xf numFmtId="0" fontId="2" fillId="2" borderId="6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vertical="top"/>
    </xf>
    <xf numFmtId="0" fontId="2" fillId="2" borderId="7" xfId="0" applyFont="1" applyFill="1" applyBorder="1" applyAlignment="1">
      <alignment horizontal="center" vertical="top"/>
    </xf>
    <xf numFmtId="4" fontId="2" fillId="2" borderId="7" xfId="0" applyNumberFormat="1" applyFont="1" applyFill="1" applyBorder="1" applyAlignment="1">
      <alignment vertical="top"/>
    </xf>
    <xf numFmtId="4" fontId="2" fillId="2" borderId="8" xfId="0" applyNumberFormat="1" applyFont="1" applyFill="1" applyBorder="1" applyAlignment="1">
      <alignment vertical="top"/>
    </xf>
    <xf numFmtId="0" fontId="2" fillId="2" borderId="9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vertical="top" wrapText="1"/>
    </xf>
    <xf numFmtId="9" fontId="2" fillId="2" borderId="3" xfId="0" applyNumberFormat="1" applyFont="1" applyFill="1" applyBorder="1" applyAlignment="1">
      <alignment horizontal="center" vertical="top"/>
    </xf>
    <xf numFmtId="0" fontId="0" fillId="2" borderId="2" xfId="0" applyFill="1" applyBorder="1" applyAlignment="1">
      <alignment vertical="top"/>
    </xf>
    <xf numFmtId="4" fontId="2" fillId="2" borderId="10" xfId="0" applyNumberFormat="1" applyFont="1" applyFill="1" applyBorder="1" applyAlignment="1">
      <alignment vertical="top"/>
    </xf>
    <xf numFmtId="0" fontId="0" fillId="2" borderId="11" xfId="0" applyFill="1" applyBorder="1" applyAlignment="1">
      <alignment horizontal="center" vertical="top"/>
    </xf>
    <xf numFmtId="0" fontId="2" fillId="2" borderId="12" xfId="0" applyFont="1" applyFill="1" applyBorder="1" applyAlignment="1">
      <alignment vertical="top"/>
    </xf>
    <xf numFmtId="0" fontId="2" fillId="2" borderId="12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/>
    </xf>
    <xf numFmtId="4" fontId="2" fillId="2" borderId="12" xfId="0" applyNumberFormat="1" applyFont="1" applyFill="1" applyBorder="1" applyAlignment="1">
      <alignment vertical="top"/>
    </xf>
    <xf numFmtId="4" fontId="2" fillId="2" borderId="13" xfId="0" applyNumberFormat="1" applyFont="1" applyFill="1" applyBorder="1" applyAlignment="1">
      <alignment vertical="top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4" fontId="1" fillId="2" borderId="15" xfId="0" applyNumberFormat="1" applyFont="1" applyFill="1" applyBorder="1" applyAlignment="1">
      <alignment horizontal="center" vertical="center" wrapText="1"/>
    </xf>
    <xf numFmtId="4" fontId="1" fillId="2" borderId="16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top"/>
    </xf>
    <xf numFmtId="4" fontId="0" fillId="0" borderId="18" xfId="0" applyNumberFormat="1" applyBorder="1" applyAlignment="1">
      <alignment vertical="top"/>
    </xf>
    <xf numFmtId="0" fontId="0" fillId="0" borderId="19" xfId="0" applyBorder="1" applyAlignment="1">
      <alignment horizontal="center" vertical="top"/>
    </xf>
    <xf numFmtId="164" fontId="0" fillId="0" borderId="0" xfId="0" applyNumberFormat="1" applyAlignment="1">
      <alignment vertical="top"/>
    </xf>
    <xf numFmtId="4" fontId="0" fillId="0" borderId="20" xfId="0" applyNumberFormat="1" applyBorder="1" applyAlignment="1">
      <alignment vertical="top"/>
    </xf>
    <xf numFmtId="0" fontId="0" fillId="0" borderId="21" xfId="0" applyBorder="1" applyAlignment="1">
      <alignment horizontal="center" vertical="top"/>
    </xf>
    <xf numFmtId="4" fontId="0" fillId="0" borderId="22" xfId="0" applyNumberFormat="1" applyBorder="1" applyAlignment="1">
      <alignment vertical="top"/>
    </xf>
    <xf numFmtId="0" fontId="2" fillId="2" borderId="11" xfId="0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right" vertical="top"/>
    </xf>
    <xf numFmtId="0" fontId="3" fillId="2" borderId="0" xfId="0" applyFont="1" applyFill="1" applyAlignment="1">
      <alignment vertical="top"/>
    </xf>
    <xf numFmtId="0" fontId="4" fillId="2" borderId="23" xfId="0" applyFont="1" applyFill="1" applyBorder="1" applyAlignment="1">
      <alignment vertical="top"/>
    </xf>
    <xf numFmtId="0" fontId="0" fillId="2" borderId="24" xfId="0" applyFill="1" applyBorder="1" applyAlignment="1">
      <alignment horizontal="center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81B70-6CB2-4AC1-B716-1C69A9EBF73E}">
  <sheetPr>
    <pageSetUpPr fitToPage="1"/>
  </sheetPr>
  <dimension ref="A1:J28"/>
  <sheetViews>
    <sheetView tabSelected="1" zoomScaleNormal="100" workbookViewId="0">
      <selection activeCell="L6" sqref="L6"/>
    </sheetView>
  </sheetViews>
  <sheetFormatPr defaultRowHeight="15" x14ac:dyDescent="0.25"/>
  <cols>
    <col min="1" max="1" width="9.28515625" style="10" customWidth="1"/>
    <col min="2" max="2" width="18.7109375" style="9" customWidth="1"/>
    <col min="3" max="3" width="60.7109375" style="9" customWidth="1"/>
    <col min="4" max="4" width="8.28515625" style="10" customWidth="1"/>
    <col min="5" max="5" width="10.7109375" style="3" customWidth="1"/>
    <col min="6" max="6" width="12.7109375" style="11" customWidth="1"/>
    <col min="7" max="7" width="14.7109375" style="11" customWidth="1"/>
    <col min="11" max="16384" width="9.140625" style="3"/>
  </cols>
  <sheetData>
    <row r="1" spans="1:10" ht="26.25" x14ac:dyDescent="0.25">
      <c r="A1" s="50" t="s">
        <v>0</v>
      </c>
      <c r="B1" s="50"/>
      <c r="C1" s="50"/>
      <c r="D1" s="50"/>
      <c r="E1" s="50"/>
      <c r="F1" s="50"/>
      <c r="G1" s="50"/>
      <c r="H1" s="2"/>
    </row>
    <row r="2" spans="1:10" ht="21.75" thickBot="1" x14ac:dyDescent="0.3">
      <c r="A2" s="51" t="s">
        <v>1</v>
      </c>
      <c r="B2" s="51"/>
      <c r="C2" s="51"/>
      <c r="D2" s="51"/>
      <c r="E2" s="51"/>
      <c r="F2" s="51"/>
      <c r="G2" s="51"/>
      <c r="H2" s="2"/>
    </row>
    <row r="3" spans="1:10" s="4" customFormat="1" ht="45.75" thickBot="1" x14ac:dyDescent="0.3">
      <c r="A3" s="37" t="s">
        <v>2</v>
      </c>
      <c r="B3" s="38" t="s">
        <v>3</v>
      </c>
      <c r="C3" s="38" t="s">
        <v>4</v>
      </c>
      <c r="D3" s="38" t="s">
        <v>5</v>
      </c>
      <c r="E3" s="38" t="s">
        <v>6</v>
      </c>
      <c r="F3" s="39" t="s">
        <v>7</v>
      </c>
      <c r="G3" s="40" t="s">
        <v>8</v>
      </c>
      <c r="H3" s="2"/>
      <c r="I3"/>
      <c r="J3"/>
    </row>
    <row r="4" spans="1:10" ht="15.75" x14ac:dyDescent="0.25">
      <c r="A4" s="21">
        <v>2</v>
      </c>
      <c r="B4" s="22" t="s">
        <v>9</v>
      </c>
      <c r="C4" s="22"/>
      <c r="D4" s="23"/>
      <c r="E4" s="22"/>
      <c r="F4" s="24"/>
      <c r="G4" s="25"/>
      <c r="H4" s="2"/>
    </row>
    <row r="5" spans="1:10" x14ac:dyDescent="0.25">
      <c r="A5" s="41" t="s">
        <v>10</v>
      </c>
      <c r="B5" s="5" t="s">
        <v>11</v>
      </c>
      <c r="C5" s="5" t="s">
        <v>12</v>
      </c>
      <c r="D5" s="6" t="s">
        <v>13</v>
      </c>
      <c r="E5" s="7">
        <v>64.3</v>
      </c>
      <c r="F5" s="8"/>
      <c r="G5" s="42">
        <f t="shared" ref="G5:G21" si="0">ROUND(E5*F5,2)</f>
        <v>0</v>
      </c>
      <c r="H5" s="2"/>
    </row>
    <row r="6" spans="1:10" ht="30" x14ac:dyDescent="0.25">
      <c r="A6" s="43" t="s">
        <v>14</v>
      </c>
      <c r="B6" s="9" t="s">
        <v>15</v>
      </c>
      <c r="C6" s="9" t="s">
        <v>16</v>
      </c>
      <c r="D6" s="10" t="s">
        <v>13</v>
      </c>
      <c r="E6" s="44">
        <v>878.2</v>
      </c>
      <c r="G6" s="45">
        <f t="shared" si="0"/>
        <v>0</v>
      </c>
      <c r="H6" s="2"/>
    </row>
    <row r="7" spans="1:10" ht="30" x14ac:dyDescent="0.25">
      <c r="A7" s="43" t="s">
        <v>17</v>
      </c>
      <c r="B7" s="9" t="s">
        <v>18</v>
      </c>
      <c r="C7" s="9" t="s">
        <v>19</v>
      </c>
      <c r="D7" s="10" t="s">
        <v>20</v>
      </c>
      <c r="E7" s="3">
        <v>120</v>
      </c>
      <c r="G7" s="45">
        <f t="shared" si="0"/>
        <v>0</v>
      </c>
      <c r="H7" s="2"/>
    </row>
    <row r="8" spans="1:10" ht="30" x14ac:dyDescent="0.25">
      <c r="A8" s="43" t="s">
        <v>21</v>
      </c>
      <c r="B8" s="9" t="s">
        <v>22</v>
      </c>
      <c r="C8" s="9" t="s">
        <v>23</v>
      </c>
      <c r="D8" s="10" t="s">
        <v>13</v>
      </c>
      <c r="E8" s="44">
        <v>878.2</v>
      </c>
      <c r="G8" s="45">
        <f t="shared" si="0"/>
        <v>0</v>
      </c>
      <c r="H8" s="2"/>
    </row>
    <row r="9" spans="1:10" ht="75" x14ac:dyDescent="0.25">
      <c r="A9" s="43" t="s">
        <v>24</v>
      </c>
      <c r="B9" s="9" t="s">
        <v>25</v>
      </c>
      <c r="C9" s="9" t="s">
        <v>26</v>
      </c>
      <c r="D9" s="10" t="s">
        <v>13</v>
      </c>
      <c r="E9" s="44">
        <v>878.2</v>
      </c>
      <c r="G9" s="45">
        <f t="shared" si="0"/>
        <v>0</v>
      </c>
      <c r="H9" s="2"/>
    </row>
    <row r="10" spans="1:10" ht="75" x14ac:dyDescent="0.25">
      <c r="A10" s="43" t="s">
        <v>27</v>
      </c>
      <c r="B10" s="9" t="s">
        <v>25</v>
      </c>
      <c r="C10" s="9" t="s">
        <v>28</v>
      </c>
      <c r="D10" s="10" t="s">
        <v>13</v>
      </c>
      <c r="E10" s="44">
        <v>878.2</v>
      </c>
      <c r="G10" s="45">
        <f t="shared" si="0"/>
        <v>0</v>
      </c>
      <c r="H10" s="2"/>
    </row>
    <row r="11" spans="1:10" ht="90" x14ac:dyDescent="0.25">
      <c r="A11" s="43" t="s">
        <v>29</v>
      </c>
      <c r="B11" s="9" t="s">
        <v>25</v>
      </c>
      <c r="C11" s="9" t="s">
        <v>30</v>
      </c>
      <c r="D11" s="10" t="s">
        <v>13</v>
      </c>
      <c r="E11" s="44">
        <v>516.79999999999995</v>
      </c>
      <c r="G11" s="45">
        <f t="shared" si="0"/>
        <v>0</v>
      </c>
      <c r="H11" s="2"/>
    </row>
    <row r="12" spans="1:10" ht="45" x14ac:dyDescent="0.25">
      <c r="A12" s="43" t="s">
        <v>31</v>
      </c>
      <c r="B12" s="9" t="s">
        <v>32</v>
      </c>
      <c r="C12" s="9" t="s">
        <v>33</v>
      </c>
      <c r="D12" s="10" t="s">
        <v>13</v>
      </c>
      <c r="E12" s="44">
        <v>286.39999999999998</v>
      </c>
      <c r="G12" s="45">
        <f t="shared" si="0"/>
        <v>0</v>
      </c>
      <c r="H12" s="2"/>
    </row>
    <row r="13" spans="1:10" ht="45" x14ac:dyDescent="0.25">
      <c r="A13" s="43" t="s">
        <v>34</v>
      </c>
      <c r="B13" s="9" t="s">
        <v>35</v>
      </c>
      <c r="C13" s="9" t="s">
        <v>36</v>
      </c>
      <c r="D13" s="10" t="s">
        <v>37</v>
      </c>
      <c r="E13" s="3">
        <v>164</v>
      </c>
      <c r="G13" s="45">
        <f t="shared" si="0"/>
        <v>0</v>
      </c>
      <c r="H13" s="2"/>
    </row>
    <row r="14" spans="1:10" x14ac:dyDescent="0.25">
      <c r="A14" s="43" t="s">
        <v>38</v>
      </c>
      <c r="B14" s="9" t="s">
        <v>39</v>
      </c>
      <c r="C14" s="9" t="s">
        <v>40</v>
      </c>
      <c r="D14" s="10" t="s">
        <v>41</v>
      </c>
      <c r="E14" s="44">
        <v>237.5</v>
      </c>
      <c r="G14" s="45">
        <f t="shared" si="0"/>
        <v>0</v>
      </c>
      <c r="H14" s="2"/>
    </row>
    <row r="15" spans="1:10" ht="30" x14ac:dyDescent="0.25">
      <c r="A15" s="43" t="s">
        <v>42</v>
      </c>
      <c r="B15" s="9" t="s">
        <v>43</v>
      </c>
      <c r="C15" s="9" t="s">
        <v>44</v>
      </c>
      <c r="D15" s="10" t="s">
        <v>41</v>
      </c>
      <c r="E15" s="44">
        <v>237.5</v>
      </c>
      <c r="G15" s="45">
        <f t="shared" si="0"/>
        <v>0</v>
      </c>
      <c r="H15" s="2"/>
    </row>
    <row r="16" spans="1:10" ht="30" x14ac:dyDescent="0.25">
      <c r="A16" s="43" t="s">
        <v>45</v>
      </c>
      <c r="B16" s="9" t="s">
        <v>46</v>
      </c>
      <c r="C16" s="9" t="s">
        <v>47</v>
      </c>
      <c r="D16" s="10" t="s">
        <v>41</v>
      </c>
      <c r="E16" s="44">
        <v>237.5</v>
      </c>
      <c r="G16" s="45">
        <f t="shared" si="0"/>
        <v>0</v>
      </c>
      <c r="H16" s="2"/>
    </row>
    <row r="17" spans="1:10" ht="60" x14ac:dyDescent="0.25">
      <c r="A17" s="43" t="s">
        <v>48</v>
      </c>
      <c r="B17" s="9" t="s">
        <v>49</v>
      </c>
      <c r="C17" s="9" t="s">
        <v>50</v>
      </c>
      <c r="D17" s="10" t="s">
        <v>13</v>
      </c>
      <c r="E17" s="44">
        <v>223.7</v>
      </c>
      <c r="G17" s="45">
        <f t="shared" si="0"/>
        <v>0</v>
      </c>
      <c r="H17" s="2"/>
    </row>
    <row r="18" spans="1:10" ht="60" x14ac:dyDescent="0.25">
      <c r="A18" s="43" t="s">
        <v>51</v>
      </c>
      <c r="B18" s="9" t="s">
        <v>49</v>
      </c>
      <c r="C18" s="9" t="s">
        <v>52</v>
      </c>
      <c r="D18" s="10" t="s">
        <v>13</v>
      </c>
      <c r="E18" s="44">
        <v>223.7</v>
      </c>
      <c r="G18" s="45">
        <f t="shared" si="0"/>
        <v>0</v>
      </c>
      <c r="H18" s="2"/>
    </row>
    <row r="19" spans="1:10" x14ac:dyDescent="0.25">
      <c r="A19" s="43" t="s">
        <v>53</v>
      </c>
      <c r="B19" s="9" t="s">
        <v>54</v>
      </c>
      <c r="C19" s="9" t="s">
        <v>55</v>
      </c>
      <c r="D19" s="10" t="s">
        <v>56</v>
      </c>
      <c r="E19" s="3">
        <v>1</v>
      </c>
      <c r="G19" s="45">
        <f t="shared" si="0"/>
        <v>0</v>
      </c>
      <c r="H19" s="2"/>
    </row>
    <row r="20" spans="1:10" ht="75" x14ac:dyDescent="0.25">
      <c r="A20" s="43" t="s">
        <v>57</v>
      </c>
      <c r="B20" s="9" t="s">
        <v>58</v>
      </c>
      <c r="C20" s="9" t="s">
        <v>59</v>
      </c>
      <c r="D20" s="10" t="s">
        <v>56</v>
      </c>
      <c r="E20" s="3">
        <v>1</v>
      </c>
      <c r="G20" s="45">
        <f t="shared" si="0"/>
        <v>0</v>
      </c>
      <c r="H20" s="2"/>
    </row>
    <row r="21" spans="1:10" ht="30" x14ac:dyDescent="0.25">
      <c r="A21" s="46" t="s">
        <v>60</v>
      </c>
      <c r="B21" s="12" t="s">
        <v>58</v>
      </c>
      <c r="C21" s="12" t="s">
        <v>61</v>
      </c>
      <c r="D21" s="13" t="s">
        <v>62</v>
      </c>
      <c r="E21" s="14">
        <v>30</v>
      </c>
      <c r="F21" s="15"/>
      <c r="G21" s="47">
        <f t="shared" si="0"/>
        <v>0</v>
      </c>
      <c r="H21" s="2"/>
    </row>
    <row r="22" spans="1:10" s="17" customFormat="1" ht="16.5" thickBot="1" x14ac:dyDescent="0.3">
      <c r="A22" s="48"/>
      <c r="B22" s="32"/>
      <c r="C22" s="49" t="s">
        <v>63</v>
      </c>
      <c r="D22" s="34"/>
      <c r="E22" s="32"/>
      <c r="F22" s="35"/>
      <c r="G22" s="36">
        <f>SUM(G5:G21)</f>
        <v>0</v>
      </c>
      <c r="H22" s="2"/>
      <c r="I22"/>
      <c r="J22"/>
    </row>
    <row r="23" spans="1:10" ht="15.75" thickBot="1" x14ac:dyDescent="0.3">
      <c r="A23" s="52"/>
      <c r="B23" s="52"/>
      <c r="C23" s="52"/>
      <c r="D23" s="52"/>
      <c r="E23" s="52"/>
      <c r="F23" s="52"/>
      <c r="G23" s="52"/>
      <c r="H23" s="2"/>
    </row>
    <row r="24" spans="1:10" ht="15.75" x14ac:dyDescent="0.25">
      <c r="A24" s="21"/>
      <c r="B24" s="22" t="s">
        <v>64</v>
      </c>
      <c r="C24" s="22"/>
      <c r="D24" s="23"/>
      <c r="E24" s="22"/>
      <c r="F24" s="24"/>
      <c r="G24" s="25">
        <f>G22</f>
        <v>0</v>
      </c>
      <c r="H24" s="2"/>
    </row>
    <row r="25" spans="1:10" ht="15.75" x14ac:dyDescent="0.25">
      <c r="A25" s="26"/>
      <c r="B25" s="27" t="s">
        <v>65</v>
      </c>
      <c r="C25" s="27"/>
      <c r="D25" s="16" t="s">
        <v>66</v>
      </c>
      <c r="E25" s="28">
        <v>0.08</v>
      </c>
      <c r="F25" s="29"/>
      <c r="G25" s="30">
        <f>ROUND(G24*E25,2)</f>
        <v>0</v>
      </c>
      <c r="H25" s="2"/>
    </row>
    <row r="26" spans="1:10" ht="16.5" thickBot="1" x14ac:dyDescent="0.3">
      <c r="A26" s="31"/>
      <c r="B26" s="32" t="s">
        <v>67</v>
      </c>
      <c r="C26" s="33"/>
      <c r="D26" s="34"/>
      <c r="E26" s="32"/>
      <c r="F26" s="35"/>
      <c r="G26" s="36">
        <f>G24+G25</f>
        <v>0</v>
      </c>
      <c r="H26" s="2"/>
    </row>
    <row r="27" spans="1:10" x14ac:dyDescent="0.25">
      <c r="A27" s="18"/>
      <c r="B27" s="19"/>
      <c r="C27" s="19"/>
      <c r="D27" s="18"/>
      <c r="E27" s="20"/>
      <c r="F27" s="1"/>
      <c r="G27" s="1"/>
      <c r="H27" s="2"/>
    </row>
    <row r="28" spans="1:10" x14ac:dyDescent="0.25">
      <c r="A28" s="18"/>
      <c r="B28" s="19"/>
      <c r="C28" s="19"/>
      <c r="D28" s="18"/>
      <c r="E28" s="20"/>
      <c r="F28" s="1"/>
      <c r="G28" s="1"/>
      <c r="H28" s="2"/>
    </row>
  </sheetData>
  <mergeCells count="3">
    <mergeCell ref="A1:G1"/>
    <mergeCell ref="A2:G2"/>
    <mergeCell ref="A23:G23"/>
  </mergeCells>
  <printOptions horizontalCentered="1" gridLines="1"/>
  <pageMargins left="0.70866141732283472" right="0.70866141732283472" top="0.98425196850393704" bottom="0.74803149606299213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Kosztorysy Etap 2</vt:lpstr>
      <vt:lpstr>'Kosztorysy Etap 2'!Obszar_wydruku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</dc:creator>
  <cp:lastModifiedBy>mk</cp:lastModifiedBy>
  <dcterms:created xsi:type="dcterms:W3CDTF">2023-01-06T21:38:18Z</dcterms:created>
  <dcterms:modified xsi:type="dcterms:W3CDTF">2023-01-06T22:17:26Z</dcterms:modified>
</cp:coreProperties>
</file>